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'F6a_EAEPED_COG'!$A$1:$J$174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<sst xmlns="http://schemas.openxmlformats.org/spreadsheetml/2006/main" count="166" uniqueCount="93">
  <si>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</si>
  <si>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</si>
  <si>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</si>
  <si>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</si>
  <si>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</si>
  <si>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</si>
  <si>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</si>
  <si>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</si>
  <si>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</si>
  <si>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</si>
  <si>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</si>
  <si>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</si>
  <si>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</si>
  <si>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</si>
  <si>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</si>
  <si>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</si>
  <si>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</si>
  <si>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</si>
  <si>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</si>
  <si>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</si>
  <si>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</si>
  <si>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</si>
  <si>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</si>
  <si>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</si>
  <si>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</si>
  <si>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</si>
  <si>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</si>
  <si>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</si>
  <si>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</si>
  <si>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</si>
  <si>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</si>
  <si>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</si>
  <si>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</si>
  <si>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</si>
  <si>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</si>
  <si>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</si>
  <si>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</si>
  <si>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</si>
  <si>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</si>
  <si>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</si>
  <si>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</si>
  <si>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</si>
  <si>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</si>
  <si>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</si>
  <si>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</si>
  <si>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</si>
  <si>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</si>
  <si>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</si>
  <si>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</si>
  <si>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</si>
  <si>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</si>
  <si>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</si>
  <si>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</si>
  <si>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</si>
  <si>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</si>
  <si>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</si>
  <si>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</si>
  <si>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</si>
  <si>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</si>
  <si>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</si>
  <si>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</si>
  <si>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</si>
  <si>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</si>
  <si>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</si>
  <si>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</si>
  <si>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</si>
  <si>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</si>
  <si>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</si>
  <si>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</si>
  <si>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</si>
  <si>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</si>
  <si>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</si>
  <si>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</si>
  <si>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</si>
  <si>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</si>
  <si>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</si>
  <si>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</si>
  <si>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</si>
  <si>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</si>
  <si>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</si>
  <si>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</si>
  <si>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</si>
  <si>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</si>
  <si>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</si>
  <si>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</si>
  <si>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</si>
  <si>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</si>
  <si>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AUTÓNOMA DE CHIHUAHUA (a)</t>
  </si>
  <si>
    <t>Del 1 de Enero al 31 de Diciembre de 2023 (b)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</si>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</sst>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8" fillId="0" borderId="3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3"/>
  <sheetViews>
    <sheetView tabSelected="1" zoomScalePageLayoutView="0" workbookViewId="0" topLeftCell="D1">
      <pane ySplit="9" topLeftCell="A156" activePane="bottomLeft" state="frozen"/>
      <selection pane="topLeft" activeCell="A1" sqref="A1"/>
      <selection pane="bottomLeft" activeCell="M159" sqref="M159"/>
    </sheetView>
  </sheetViews>
  <sheetFormatPr defaultColWidth="11.00390625" defaultRowHeight="15"/>
  <cols>
    <col min="1" max="1" width="5.140625" style="6" customWidth="1"/>
    <col min="2" max="2" width="11.00390625" style="6" customWidth="1"/>
    <col min="3" max="3" width="62.8515625" style="6" customWidth="1"/>
    <col min="4" max="4" width="18.28125" style="6" bestFit="1" customWidth="1"/>
    <col min="5" max="5" width="17.57421875" style="6" bestFit="1" customWidth="1"/>
    <col min="6" max="7" width="18.28125" style="6" bestFit="1" customWidth="1"/>
    <col min="8" max="8" width="19.00390625" style="6" bestFit="1" customWidth="1"/>
    <col min="9" max="9" width="19.1406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683609596.1399999</v>
      </c>
      <c r="E10" s="14">
        <f t="shared" si="0"/>
        <v>500340384.07000005</v>
      </c>
      <c r="F10" s="14">
        <f t="shared" si="0"/>
        <v>1183949980.21</v>
      </c>
      <c r="G10" s="14">
        <f t="shared" si="0"/>
        <v>783095711.4599999</v>
      </c>
      <c r="H10" s="14">
        <f t="shared" si="0"/>
        <v>749266417.72</v>
      </c>
      <c r="I10" s="14">
        <f t="shared" si="0"/>
        <v>400854268.75000006</v>
      </c>
    </row>
    <row r="11" spans="2:9" ht="12.75">
      <c r="B11" s="3" t="s">
        <v>12</v>
      </c>
      <c r="C11" s="9"/>
      <c r="D11" s="15">
        <f aca="true" t="shared" si="1" ref="D11:I11">SUM(D12:D18)</f>
        <v>279505389.97999996</v>
      </c>
      <c r="E11" s="15">
        <f t="shared" si="1"/>
        <v>74890479.92</v>
      </c>
      <c r="F11" s="15">
        <f t="shared" si="1"/>
        <v>354395869.8999999</v>
      </c>
      <c r="G11" s="15">
        <f t="shared" si="1"/>
        <v>113482434.52000001</v>
      </c>
      <c r="H11" s="15">
        <f t="shared" si="1"/>
        <v>109223143.22000001</v>
      </c>
      <c r="I11" s="15">
        <f t="shared" si="1"/>
        <v>240913435.38</v>
      </c>
    </row>
    <row r="12" spans="2:9" ht="12.75">
      <c r="B12" s="13" t="s">
        <v>13</v>
      </c>
      <c r="C12" s="11"/>
      <c r="D12" s="15">
        <v>110715964.91</v>
      </c>
      <c r="E12" s="16">
        <v>53094707.63</v>
      </c>
      <c r="F12" s="16">
        <f>D12+E12</f>
        <v>163810672.54</v>
      </c>
      <c r="G12" s="16">
        <v>10163842.94</v>
      </c>
      <c r="H12" s="16">
        <v>10163842.94</v>
      </c>
      <c r="I12" s="16">
        <f>F12-G12</f>
        <v>153646829.6</v>
      </c>
    </row>
    <row r="13" spans="2:9" ht="12.75">
      <c r="B13" s="13" t="s">
        <v>14</v>
      </c>
      <c r="C13" s="11"/>
      <c r="D13" s="15">
        <v>23461112.8</v>
      </c>
      <c r="E13" s="16">
        <v>-6438103.28</v>
      </c>
      <c r="F13" s="16">
        <f aca="true" t="shared" si="2" ref="F13:F18">D13+E13</f>
        <v>17023009.52</v>
      </c>
      <c r="G13" s="16">
        <v>5868357.79</v>
      </c>
      <c r="H13" s="16">
        <v>5846951.76</v>
      </c>
      <c r="I13" s="16">
        <f aca="true" t="shared" si="3" ref="I13:I18">F13-G13</f>
        <v>11154651.73</v>
      </c>
    </row>
    <row r="14" spans="2:9" ht="12.75">
      <c r="B14" s="13" t="s">
        <v>15</v>
      </c>
      <c r="C14" s="11"/>
      <c r="D14" s="15">
        <v>104635658.19</v>
      </c>
      <c r="E14" s="16">
        <v>-61066597.97</v>
      </c>
      <c r="F14" s="16">
        <f t="shared" si="2"/>
        <v>43569060.22</v>
      </c>
      <c r="G14" s="16">
        <v>14475551.64</v>
      </c>
      <c r="H14" s="16">
        <v>14475551.64</v>
      </c>
      <c r="I14" s="16">
        <f t="shared" si="3"/>
        <v>29093508.58</v>
      </c>
    </row>
    <row r="15" spans="2:9" ht="12.75">
      <c r="B15" s="13" t="s">
        <v>16</v>
      </c>
      <c r="C15" s="11"/>
      <c r="D15" s="15">
        <v>3443673.72</v>
      </c>
      <c r="E15" s="16">
        <v>100538152.65</v>
      </c>
      <c r="F15" s="16">
        <f t="shared" si="2"/>
        <v>103981826.37</v>
      </c>
      <c r="G15" s="16">
        <v>72445120.25</v>
      </c>
      <c r="H15" s="16">
        <v>68207234.98</v>
      </c>
      <c r="I15" s="16">
        <f t="shared" si="3"/>
        <v>31536706.120000005</v>
      </c>
    </row>
    <row r="16" spans="2:9" ht="12.75">
      <c r="B16" s="13" t="s">
        <v>17</v>
      </c>
      <c r="C16" s="11"/>
      <c r="D16" s="15">
        <v>37248979.16</v>
      </c>
      <c r="E16" s="16">
        <v>-11384273.25</v>
      </c>
      <c r="F16" s="16">
        <f t="shared" si="2"/>
        <v>25864705.909999996</v>
      </c>
      <c r="G16" s="16">
        <v>10383874.17</v>
      </c>
      <c r="H16" s="16">
        <v>10383874.17</v>
      </c>
      <c r="I16" s="16">
        <f t="shared" si="3"/>
        <v>15480831.739999996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1.2</v>
      </c>
      <c r="E18" s="16">
        <v>146594.14</v>
      </c>
      <c r="F18" s="16">
        <f t="shared" si="2"/>
        <v>146595.34000000003</v>
      </c>
      <c r="G18" s="16">
        <v>145687.73</v>
      </c>
      <c r="H18" s="16">
        <v>145687.73</v>
      </c>
      <c r="I18" s="16">
        <f t="shared" si="3"/>
        <v>907.6100000000151</v>
      </c>
    </row>
    <row r="19" spans="2:9" ht="12.75">
      <c r="B19" s="3" t="s">
        <v>20</v>
      </c>
      <c r="C19" s="9"/>
      <c r="D19" s="15">
        <f aca="true" t="shared" si="4" ref="D19:I19">SUM(D20:D28)</f>
        <v>120733174.22</v>
      </c>
      <c r="E19" s="15">
        <f t="shared" si="4"/>
        <v>22541317.04</v>
      </c>
      <c r="F19" s="15">
        <f t="shared" si="4"/>
        <v>143274491.26000002</v>
      </c>
      <c r="G19" s="15">
        <f t="shared" si="4"/>
        <v>97246586.81</v>
      </c>
      <c r="H19" s="15">
        <f t="shared" si="4"/>
        <v>90120180.45</v>
      </c>
      <c r="I19" s="15">
        <f t="shared" si="4"/>
        <v>46027904.45</v>
      </c>
    </row>
    <row r="20" spans="2:9" ht="12.75">
      <c r="B20" s="13" t="s">
        <v>21</v>
      </c>
      <c r="C20" s="11"/>
      <c r="D20" s="15">
        <v>40584632.94</v>
      </c>
      <c r="E20" s="16">
        <v>9948144.43</v>
      </c>
      <c r="F20" s="15">
        <f aca="true" t="shared" si="5" ref="F20:F28">D20+E20</f>
        <v>50532777.37</v>
      </c>
      <c r="G20" s="16">
        <v>28872889.97</v>
      </c>
      <c r="H20" s="16">
        <v>27158067.9</v>
      </c>
      <c r="I20" s="16">
        <f>F20-G20</f>
        <v>21659887.4</v>
      </c>
    </row>
    <row r="21" spans="2:9" ht="12.75">
      <c r="B21" s="13" t="s">
        <v>22</v>
      </c>
      <c r="C21" s="11"/>
      <c r="D21" s="15">
        <v>9629879.07</v>
      </c>
      <c r="E21" s="16">
        <v>9737214.48</v>
      </c>
      <c r="F21" s="15">
        <f t="shared" si="5"/>
        <v>19367093.55</v>
      </c>
      <c r="G21" s="16">
        <v>14404820.19</v>
      </c>
      <c r="H21" s="16">
        <v>13938721.82</v>
      </c>
      <c r="I21" s="16">
        <f aca="true" t="shared" si="6" ref="I21:I83">F21-G21</f>
        <v>4962273.360000001</v>
      </c>
    </row>
    <row r="22" spans="2:9" ht="12.75">
      <c r="B22" s="13" t="s">
        <v>23</v>
      </c>
      <c r="C22" s="11"/>
      <c r="D22" s="15">
        <v>16842136.95</v>
      </c>
      <c r="E22" s="16">
        <v>-9605216.14</v>
      </c>
      <c r="F22" s="15">
        <f t="shared" si="5"/>
        <v>7236920.809999999</v>
      </c>
      <c r="G22" s="16">
        <v>6433891.22</v>
      </c>
      <c r="H22" s="16">
        <v>5445952.05</v>
      </c>
      <c r="I22" s="16">
        <f t="shared" si="6"/>
        <v>803029.5899999989</v>
      </c>
    </row>
    <row r="23" spans="2:9" ht="12.75">
      <c r="B23" s="13" t="s">
        <v>24</v>
      </c>
      <c r="C23" s="11"/>
      <c r="D23" s="15">
        <v>0</v>
      </c>
      <c r="E23" s="16">
        <v>8885587.64</v>
      </c>
      <c r="F23" s="15">
        <f t="shared" si="5"/>
        <v>8885587.64</v>
      </c>
      <c r="G23" s="16">
        <v>6177974.09</v>
      </c>
      <c r="H23" s="16">
        <v>5638563.6</v>
      </c>
      <c r="I23" s="16">
        <f t="shared" si="6"/>
        <v>2707613.5500000007</v>
      </c>
    </row>
    <row r="24" spans="2:9" ht="12.75">
      <c r="B24" s="13" t="s">
        <v>25</v>
      </c>
      <c r="C24" s="11"/>
      <c r="D24" s="15">
        <v>19727125.48</v>
      </c>
      <c r="E24" s="16">
        <v>3761536.46</v>
      </c>
      <c r="F24" s="15">
        <f t="shared" si="5"/>
        <v>23488661.94</v>
      </c>
      <c r="G24" s="16">
        <v>14502129.86</v>
      </c>
      <c r="H24" s="16">
        <v>14332150.26</v>
      </c>
      <c r="I24" s="16">
        <f t="shared" si="6"/>
        <v>8986532.080000002</v>
      </c>
    </row>
    <row r="25" spans="2:9" ht="12.75">
      <c r="B25" s="13" t="s">
        <v>26</v>
      </c>
      <c r="C25" s="11"/>
      <c r="D25" s="15">
        <v>9816109.73</v>
      </c>
      <c r="E25" s="16">
        <v>4972678.11</v>
      </c>
      <c r="F25" s="15">
        <f t="shared" si="5"/>
        <v>14788787.84</v>
      </c>
      <c r="G25" s="16">
        <v>13214131.79</v>
      </c>
      <c r="H25" s="16">
        <v>11704399.73</v>
      </c>
      <c r="I25" s="16">
        <f t="shared" si="6"/>
        <v>1574656.0500000007</v>
      </c>
    </row>
    <row r="26" spans="2:9" ht="12.75">
      <c r="B26" s="13" t="s">
        <v>27</v>
      </c>
      <c r="C26" s="11"/>
      <c r="D26" s="15">
        <v>22935659.96</v>
      </c>
      <c r="E26" s="16">
        <v>-12300611.97</v>
      </c>
      <c r="F26" s="15">
        <f t="shared" si="5"/>
        <v>10635047.99</v>
      </c>
      <c r="G26" s="16">
        <v>7154869.72</v>
      </c>
      <c r="H26" s="16">
        <v>6942087.2</v>
      </c>
      <c r="I26" s="16">
        <f t="shared" si="6"/>
        <v>3480178.2700000005</v>
      </c>
    </row>
    <row r="27" spans="2:9" ht="12.75">
      <c r="B27" s="13" t="s">
        <v>28</v>
      </c>
      <c r="C27" s="11"/>
      <c r="D27" s="15">
        <v>0</v>
      </c>
      <c r="E27" s="16">
        <v>12200</v>
      </c>
      <c r="F27" s="15">
        <f t="shared" si="5"/>
        <v>12200</v>
      </c>
      <c r="G27" s="16">
        <v>160.65</v>
      </c>
      <c r="H27" s="16">
        <v>160.65</v>
      </c>
      <c r="I27" s="16">
        <f t="shared" si="6"/>
        <v>12039.35</v>
      </c>
    </row>
    <row r="28" spans="2:9" ht="12.75">
      <c r="B28" s="13" t="s">
        <v>29</v>
      </c>
      <c r="C28" s="11"/>
      <c r="D28" s="15">
        <v>1197630.09</v>
      </c>
      <c r="E28" s="16">
        <v>7129784.03</v>
      </c>
      <c r="F28" s="15">
        <f t="shared" si="5"/>
        <v>8327414.12</v>
      </c>
      <c r="G28" s="16">
        <v>6485719.32</v>
      </c>
      <c r="H28" s="16">
        <v>4960077.24</v>
      </c>
      <c r="I28" s="16">
        <f t="shared" si="6"/>
        <v>1841694.7999999998</v>
      </c>
    </row>
    <row r="29" spans="2:9" ht="12.75">
      <c r="B29" s="3" t="s">
        <v>30</v>
      </c>
      <c r="C29" s="9"/>
      <c r="D29" s="15">
        <f aca="true" t="shared" si="7" ref="D29:I29">SUM(D30:D38)</f>
        <v>162841239.75</v>
      </c>
      <c r="E29" s="15">
        <f t="shared" si="7"/>
        <v>12648710.139999999</v>
      </c>
      <c r="F29" s="15">
        <f t="shared" si="7"/>
        <v>175489949.89000002</v>
      </c>
      <c r="G29" s="15">
        <f t="shared" si="7"/>
        <v>108986537.64999999</v>
      </c>
      <c r="H29" s="15">
        <f t="shared" si="7"/>
        <v>97374294.24</v>
      </c>
      <c r="I29" s="15">
        <f t="shared" si="7"/>
        <v>66503412.23999999</v>
      </c>
    </row>
    <row r="30" spans="2:9" ht="12.75">
      <c r="B30" s="13" t="s">
        <v>31</v>
      </c>
      <c r="C30" s="11"/>
      <c r="D30" s="15">
        <v>38511052.44</v>
      </c>
      <c r="E30" s="16">
        <v>-11080283.88</v>
      </c>
      <c r="F30" s="15">
        <f aca="true" t="shared" si="8" ref="F30:F38">D30+E30</f>
        <v>27430768.559999995</v>
      </c>
      <c r="G30" s="16">
        <v>20498020.93</v>
      </c>
      <c r="H30" s="16">
        <v>18456337.64</v>
      </c>
      <c r="I30" s="16">
        <f t="shared" si="6"/>
        <v>6932747.629999995</v>
      </c>
    </row>
    <row r="31" spans="2:9" ht="12.75">
      <c r="B31" s="13" t="s">
        <v>32</v>
      </c>
      <c r="C31" s="11"/>
      <c r="D31" s="15">
        <v>16978952.16</v>
      </c>
      <c r="E31" s="16">
        <v>1220080.27</v>
      </c>
      <c r="F31" s="15">
        <f t="shared" si="8"/>
        <v>18199032.43</v>
      </c>
      <c r="G31" s="16">
        <v>11313891.22</v>
      </c>
      <c r="H31" s="16">
        <v>10665491.92</v>
      </c>
      <c r="I31" s="16">
        <f t="shared" si="6"/>
        <v>6885141.209999999</v>
      </c>
    </row>
    <row r="32" spans="2:9" ht="12.75">
      <c r="B32" s="13" t="s">
        <v>33</v>
      </c>
      <c r="C32" s="11"/>
      <c r="D32" s="15">
        <v>9611282.67</v>
      </c>
      <c r="E32" s="16">
        <v>7106555.51</v>
      </c>
      <c r="F32" s="15">
        <f t="shared" si="8"/>
        <v>16717838.18</v>
      </c>
      <c r="G32" s="16">
        <v>12245656.97</v>
      </c>
      <c r="H32" s="16">
        <v>8445594.54</v>
      </c>
      <c r="I32" s="16">
        <f t="shared" si="6"/>
        <v>4472181.209999999</v>
      </c>
    </row>
    <row r="33" spans="2:9" ht="12.75">
      <c r="B33" s="13" t="s">
        <v>34</v>
      </c>
      <c r="C33" s="11"/>
      <c r="D33" s="15">
        <v>8849351.84</v>
      </c>
      <c r="E33" s="16">
        <v>-2121989.98</v>
      </c>
      <c r="F33" s="15">
        <f t="shared" si="8"/>
        <v>6727361.859999999</v>
      </c>
      <c r="G33" s="16">
        <v>5527004.32</v>
      </c>
      <c r="H33" s="16">
        <v>5418262.81</v>
      </c>
      <c r="I33" s="16">
        <f t="shared" si="6"/>
        <v>1200357.539999999</v>
      </c>
    </row>
    <row r="34" spans="2:9" ht="12.75">
      <c r="B34" s="13" t="s">
        <v>35</v>
      </c>
      <c r="C34" s="11"/>
      <c r="D34" s="15">
        <v>43556871.16</v>
      </c>
      <c r="E34" s="16">
        <v>14508196.99</v>
      </c>
      <c r="F34" s="15">
        <f t="shared" si="8"/>
        <v>58065068.15</v>
      </c>
      <c r="G34" s="16">
        <v>24768600.39</v>
      </c>
      <c r="H34" s="16">
        <v>23009187.95</v>
      </c>
      <c r="I34" s="16">
        <f t="shared" si="6"/>
        <v>33296467.759999998</v>
      </c>
    </row>
    <row r="35" spans="2:9" ht="12.75">
      <c r="B35" s="13" t="s">
        <v>36</v>
      </c>
      <c r="C35" s="11"/>
      <c r="D35" s="15">
        <v>11341879.44</v>
      </c>
      <c r="E35" s="16">
        <v>-3144879.29</v>
      </c>
      <c r="F35" s="15">
        <f t="shared" si="8"/>
        <v>8197000.149999999</v>
      </c>
      <c r="G35" s="16">
        <v>6505807.65</v>
      </c>
      <c r="H35" s="16">
        <v>4755967.39</v>
      </c>
      <c r="I35" s="16">
        <f t="shared" si="6"/>
        <v>1691192.499999999</v>
      </c>
    </row>
    <row r="36" spans="2:9" ht="12.75">
      <c r="B36" s="13" t="s">
        <v>37</v>
      </c>
      <c r="C36" s="11"/>
      <c r="D36" s="15">
        <v>17455680.66</v>
      </c>
      <c r="E36" s="16">
        <v>5338836.63</v>
      </c>
      <c r="F36" s="15">
        <f t="shared" si="8"/>
        <v>22794517.29</v>
      </c>
      <c r="G36" s="16">
        <v>16226304.77</v>
      </c>
      <c r="H36" s="16">
        <v>15345383.63</v>
      </c>
      <c r="I36" s="16">
        <f t="shared" si="6"/>
        <v>6568212.52</v>
      </c>
    </row>
    <row r="37" spans="2:9" ht="12.75">
      <c r="B37" s="13" t="s">
        <v>38</v>
      </c>
      <c r="C37" s="11"/>
      <c r="D37" s="15">
        <v>11972628.65</v>
      </c>
      <c r="E37" s="16">
        <v>-7953725</v>
      </c>
      <c r="F37" s="15">
        <f t="shared" si="8"/>
        <v>4018903.6500000004</v>
      </c>
      <c r="G37" s="16">
        <v>419494.85</v>
      </c>
      <c r="H37" s="16">
        <v>419494.85</v>
      </c>
      <c r="I37" s="16">
        <f t="shared" si="6"/>
        <v>3599408.8000000003</v>
      </c>
    </row>
    <row r="38" spans="2:9" ht="12.75">
      <c r="B38" s="13" t="s">
        <v>39</v>
      </c>
      <c r="C38" s="11"/>
      <c r="D38" s="15">
        <v>4563540.73</v>
      </c>
      <c r="E38" s="16">
        <v>8775918.89</v>
      </c>
      <c r="F38" s="15">
        <f t="shared" si="8"/>
        <v>13339459.620000001</v>
      </c>
      <c r="G38" s="16">
        <v>11481756.55</v>
      </c>
      <c r="H38" s="16">
        <v>10858573.51</v>
      </c>
      <c r="I38" s="16">
        <f t="shared" si="6"/>
        <v>1857703.0700000003</v>
      </c>
    </row>
    <row r="39" spans="2:9" ht="25.5" customHeight="1">
      <c r="B39" s="26" t="s">
        <v>40</v>
      </c>
      <c r="C39" s="27"/>
      <c r="D39" s="15">
        <f aca="true" t="shared" si="9" ref="D39:I39">SUM(D40:D48)</f>
        <v>61239148.64</v>
      </c>
      <c r="E39" s="15">
        <f t="shared" si="9"/>
        <v>344070302.6</v>
      </c>
      <c r="F39" s="15">
        <f>SUM(F40:F48)</f>
        <v>405309451.24</v>
      </c>
      <c r="G39" s="15">
        <f t="shared" si="9"/>
        <v>400841664.32</v>
      </c>
      <c r="H39" s="15">
        <f t="shared" si="9"/>
        <v>393024451.35</v>
      </c>
      <c r="I39" s="15">
        <f t="shared" si="9"/>
        <v>4467786.920000013</v>
      </c>
    </row>
    <row r="40" spans="2:9" ht="12.75">
      <c r="B40" s="13" t="s">
        <v>41</v>
      </c>
      <c r="C40" s="11"/>
      <c r="D40" s="15">
        <v>0</v>
      </c>
      <c r="E40" s="16">
        <v>171010322.47</v>
      </c>
      <c r="F40" s="15">
        <f>D40+E40</f>
        <v>171010322.47</v>
      </c>
      <c r="G40" s="16">
        <v>171010322.47</v>
      </c>
      <c r="H40" s="16">
        <v>171010322.47</v>
      </c>
      <c r="I40" s="16">
        <f t="shared" si="6"/>
        <v>0</v>
      </c>
    </row>
    <row r="41" spans="2:9" ht="12.75">
      <c r="B41" s="13" t="s">
        <v>42</v>
      </c>
      <c r="C41" s="11"/>
      <c r="D41" s="15">
        <v>0</v>
      </c>
      <c r="E41" s="16">
        <v>391384</v>
      </c>
      <c r="F41" s="15">
        <f aca="true" t="shared" si="10" ref="F41:F83">D41+E41</f>
        <v>391384</v>
      </c>
      <c r="G41" s="16">
        <v>391384</v>
      </c>
      <c r="H41" s="16">
        <v>391384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55473652.2</v>
      </c>
      <c r="E43" s="16">
        <v>-27415406.11</v>
      </c>
      <c r="F43" s="15">
        <f t="shared" si="10"/>
        <v>28058246.090000004</v>
      </c>
      <c r="G43" s="16">
        <v>23590459.19</v>
      </c>
      <c r="H43" s="16">
        <v>22196140.25</v>
      </c>
      <c r="I43" s="16">
        <f t="shared" si="6"/>
        <v>4467786.900000002</v>
      </c>
    </row>
    <row r="44" spans="2:9" ht="12.75">
      <c r="B44" s="13" t="s">
        <v>45</v>
      </c>
      <c r="C44" s="11"/>
      <c r="D44" s="15">
        <v>5765496.44</v>
      </c>
      <c r="E44" s="16">
        <v>200081002.24</v>
      </c>
      <c r="F44" s="15">
        <f t="shared" si="10"/>
        <v>205846498.68</v>
      </c>
      <c r="G44" s="16">
        <v>205846498.66</v>
      </c>
      <c r="H44" s="16">
        <v>199423604.63</v>
      </c>
      <c r="I44" s="16">
        <f t="shared" si="6"/>
        <v>0.02000001072883606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3000</v>
      </c>
      <c r="F47" s="15">
        <f t="shared" si="10"/>
        <v>3000</v>
      </c>
      <c r="G47" s="16">
        <v>3000</v>
      </c>
      <c r="H47" s="16">
        <v>3000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59290643.55</v>
      </c>
      <c r="E49" s="15">
        <f t="shared" si="11"/>
        <v>-11880571.57</v>
      </c>
      <c r="F49" s="15">
        <f t="shared" si="11"/>
        <v>47410071.97999999</v>
      </c>
      <c r="G49" s="15">
        <f t="shared" si="11"/>
        <v>15406859.56</v>
      </c>
      <c r="H49" s="15">
        <f t="shared" si="11"/>
        <v>12392719.86</v>
      </c>
      <c r="I49" s="15">
        <f t="shared" si="11"/>
        <v>32003212.419999998</v>
      </c>
    </row>
    <row r="50" spans="2:9" ht="12.75">
      <c r="B50" s="13" t="s">
        <v>51</v>
      </c>
      <c r="C50" s="11"/>
      <c r="D50" s="15">
        <v>53074152.55</v>
      </c>
      <c r="E50" s="16">
        <v>-31294759.2</v>
      </c>
      <c r="F50" s="15">
        <f t="shared" si="10"/>
        <v>21779393.349999998</v>
      </c>
      <c r="G50" s="16">
        <v>5861706.55</v>
      </c>
      <c r="H50" s="16">
        <v>4083046.9</v>
      </c>
      <c r="I50" s="16">
        <f t="shared" si="6"/>
        <v>15917686.799999997</v>
      </c>
    </row>
    <row r="51" spans="2:9" ht="12.75">
      <c r="B51" s="13" t="s">
        <v>52</v>
      </c>
      <c r="C51" s="11"/>
      <c r="D51" s="15">
        <v>2742135</v>
      </c>
      <c r="E51" s="16">
        <v>249015.59</v>
      </c>
      <c r="F51" s="15">
        <f t="shared" si="10"/>
        <v>2991150.59</v>
      </c>
      <c r="G51" s="16">
        <v>770458.95</v>
      </c>
      <c r="H51" s="16">
        <v>580733.48</v>
      </c>
      <c r="I51" s="16">
        <f t="shared" si="6"/>
        <v>2220691.6399999997</v>
      </c>
    </row>
    <row r="52" spans="2:9" ht="12.75">
      <c r="B52" s="13" t="s">
        <v>53</v>
      </c>
      <c r="C52" s="11"/>
      <c r="D52" s="15">
        <v>0</v>
      </c>
      <c r="E52" s="16">
        <v>10371198.16</v>
      </c>
      <c r="F52" s="15">
        <f t="shared" si="10"/>
        <v>10371198.16</v>
      </c>
      <c r="G52" s="16">
        <v>2681143.21</v>
      </c>
      <c r="H52" s="16">
        <v>2080743.22</v>
      </c>
      <c r="I52" s="16">
        <f t="shared" si="6"/>
        <v>7690054.95</v>
      </c>
    </row>
    <row r="53" spans="2:9" ht="12.75">
      <c r="B53" s="13" t="s">
        <v>54</v>
      </c>
      <c r="C53" s="11"/>
      <c r="D53" s="15">
        <v>3158300</v>
      </c>
      <c r="E53" s="16">
        <v>4329614.76</v>
      </c>
      <c r="F53" s="15">
        <f t="shared" si="10"/>
        <v>7487914.76</v>
      </c>
      <c r="G53" s="16">
        <v>3641300</v>
      </c>
      <c r="H53" s="16">
        <v>3641300</v>
      </c>
      <c r="I53" s="16">
        <f t="shared" si="6"/>
        <v>3846614.76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86056</v>
      </c>
      <c r="E55" s="16">
        <v>4396359.12</v>
      </c>
      <c r="F55" s="15">
        <f t="shared" si="10"/>
        <v>4482415.12</v>
      </c>
      <c r="G55" s="16">
        <v>2232450.85</v>
      </c>
      <c r="H55" s="16">
        <v>1887096.26</v>
      </c>
      <c r="I55" s="16">
        <f t="shared" si="6"/>
        <v>2249964.27</v>
      </c>
    </row>
    <row r="56" spans="2:9" ht="12.75">
      <c r="B56" s="13" t="s">
        <v>57</v>
      </c>
      <c r="C56" s="11"/>
      <c r="D56" s="15">
        <v>0</v>
      </c>
      <c r="E56" s="16">
        <v>229800</v>
      </c>
      <c r="F56" s="15">
        <f t="shared" si="10"/>
        <v>229800</v>
      </c>
      <c r="G56" s="16">
        <v>219800</v>
      </c>
      <c r="H56" s="16">
        <v>119800</v>
      </c>
      <c r="I56" s="16">
        <f t="shared" si="6"/>
        <v>10000</v>
      </c>
    </row>
    <row r="57" spans="2:9" ht="12.75">
      <c r="B57" s="13" t="s">
        <v>58</v>
      </c>
      <c r="C57" s="11"/>
      <c r="D57" s="15">
        <v>230000</v>
      </c>
      <c r="E57" s="16">
        <v>-219800</v>
      </c>
      <c r="F57" s="15">
        <f t="shared" si="10"/>
        <v>10200</v>
      </c>
      <c r="G57" s="16">
        <v>0</v>
      </c>
      <c r="H57" s="16">
        <v>0</v>
      </c>
      <c r="I57" s="16">
        <f t="shared" si="6"/>
        <v>10200</v>
      </c>
    </row>
    <row r="58" spans="2:9" ht="12.75">
      <c r="B58" s="13" t="s">
        <v>59</v>
      </c>
      <c r="C58" s="11"/>
      <c r="D58" s="15">
        <v>0</v>
      </c>
      <c r="E58" s="16">
        <v>58000</v>
      </c>
      <c r="F58" s="15">
        <f t="shared" si="10"/>
        <v>58000</v>
      </c>
      <c r="G58" s="16">
        <v>0</v>
      </c>
      <c r="H58" s="16">
        <v>0</v>
      </c>
      <c r="I58" s="16">
        <f t="shared" si="6"/>
        <v>58000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19077011.259999998</v>
      </c>
      <c r="F59" s="15">
        <f>SUM(F60:F62)</f>
        <v>19077011.259999998</v>
      </c>
      <c r="G59" s="15">
        <f>SUM(G60:G62)</f>
        <v>17200493.9</v>
      </c>
      <c r="H59" s="15">
        <f>SUM(H60:H62)</f>
        <v>17200493.9</v>
      </c>
      <c r="I59" s="16">
        <f t="shared" si="6"/>
        <v>1876517.3599999994</v>
      </c>
    </row>
    <row r="60" spans="2:9" ht="12.75">
      <c r="B60" s="13" t="s">
        <v>61</v>
      </c>
      <c r="C60" s="11"/>
      <c r="D60" s="15">
        <v>0</v>
      </c>
      <c r="E60" s="16">
        <v>1460663.11</v>
      </c>
      <c r="F60" s="15">
        <f t="shared" si="10"/>
        <v>1460663.11</v>
      </c>
      <c r="G60" s="16">
        <v>0</v>
      </c>
      <c r="H60" s="16">
        <v>0</v>
      </c>
      <c r="I60" s="16">
        <f t="shared" si="6"/>
        <v>1460663.11</v>
      </c>
    </row>
    <row r="61" spans="2:9" ht="12.75">
      <c r="B61" s="13" t="s">
        <v>62</v>
      </c>
      <c r="C61" s="11"/>
      <c r="D61" s="15">
        <v>0</v>
      </c>
      <c r="E61" s="16">
        <v>17616348.15</v>
      </c>
      <c r="F61" s="15">
        <f t="shared" si="10"/>
        <v>17616348.15</v>
      </c>
      <c r="G61" s="16">
        <v>17200493.9</v>
      </c>
      <c r="H61" s="16">
        <v>17200493.9</v>
      </c>
      <c r="I61" s="16">
        <f t="shared" si="6"/>
        <v>415854.25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38993134.68</v>
      </c>
      <c r="F76" s="15">
        <f>SUM(F77:F83)</f>
        <v>38993134.68</v>
      </c>
      <c r="G76" s="15">
        <f>SUM(G77:G83)</f>
        <v>29931134.7</v>
      </c>
      <c r="H76" s="15">
        <f>SUM(H77:H83)</f>
        <v>29931134.7</v>
      </c>
      <c r="I76" s="16">
        <f t="shared" si="6"/>
        <v>9061999.98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38993134.68</v>
      </c>
      <c r="F83" s="15">
        <f t="shared" si="10"/>
        <v>38993134.68</v>
      </c>
      <c r="G83" s="16">
        <v>29931134.7</v>
      </c>
      <c r="H83" s="16">
        <v>29931134.7</v>
      </c>
      <c r="I83" s="16">
        <f t="shared" si="6"/>
        <v>9061999.98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1487858882.8999999</v>
      </c>
      <c r="E85" s="21">
        <f>E86+E104+E94+E114+E124+E134+E138+E147+E151</f>
        <v>351649851.3999999</v>
      </c>
      <c r="F85" s="21">
        <f t="shared" si="12"/>
        <v>1839508734.3</v>
      </c>
      <c r="G85" s="21">
        <f>G86+G104+G94+G114+G124+G134+G138+G147+G151</f>
        <v>1817451841.7799997</v>
      </c>
      <c r="H85" s="21">
        <f>H86+H104+H94+H114+H124+H134+H138+H147+H151</f>
        <v>1753053607.9899998</v>
      </c>
      <c r="I85" s="21">
        <f t="shared" si="12"/>
        <v>22056892.519999936</v>
      </c>
    </row>
    <row r="86" spans="2:9" ht="12.75">
      <c r="B86" s="3" t="s">
        <v>12</v>
      </c>
      <c r="C86" s="9"/>
      <c r="D86" s="15">
        <f>SUM(D87:D93)</f>
        <v>1338034153.58</v>
      </c>
      <c r="E86" s="15">
        <f>SUM(E87:E93)</f>
        <v>383400181.33</v>
      </c>
      <c r="F86" s="15">
        <f>SUM(F87:F93)</f>
        <v>1721434334.9099998</v>
      </c>
      <c r="G86" s="15">
        <f>SUM(G87:G93)</f>
        <v>1721434334.85</v>
      </c>
      <c r="H86" s="15">
        <f>SUM(H87:H93)</f>
        <v>1664383360.6699998</v>
      </c>
      <c r="I86" s="16">
        <f aca="true" t="shared" si="13" ref="I86:I149">F86-G86</f>
        <v>0.059999942779541016</v>
      </c>
    </row>
    <row r="87" spans="2:9" ht="12.75">
      <c r="B87" s="13" t="s">
        <v>13</v>
      </c>
      <c r="C87" s="11"/>
      <c r="D87" s="15">
        <v>512202287.23</v>
      </c>
      <c r="E87" s="16">
        <v>93897035.97</v>
      </c>
      <c r="F87" s="15">
        <f aca="true" t="shared" si="14" ref="F87:F103">D87+E87</f>
        <v>606099323.2</v>
      </c>
      <c r="G87" s="16">
        <v>606099323.2</v>
      </c>
      <c r="H87" s="16">
        <v>601822006.3</v>
      </c>
      <c r="I87" s="16">
        <f t="shared" si="13"/>
        <v>0</v>
      </c>
    </row>
    <row r="88" spans="2:9" ht="12.75">
      <c r="B88" s="13" t="s">
        <v>14</v>
      </c>
      <c r="C88" s="11"/>
      <c r="D88" s="15">
        <v>138295070.39</v>
      </c>
      <c r="E88" s="16">
        <v>58609323.11</v>
      </c>
      <c r="F88" s="15">
        <f t="shared" si="14"/>
        <v>196904393.5</v>
      </c>
      <c r="G88" s="16">
        <v>196904393.5</v>
      </c>
      <c r="H88" s="16">
        <v>195834795.37</v>
      </c>
      <c r="I88" s="16">
        <f t="shared" si="13"/>
        <v>0</v>
      </c>
    </row>
    <row r="89" spans="2:9" ht="12.75">
      <c r="B89" s="13" t="s">
        <v>15</v>
      </c>
      <c r="C89" s="11"/>
      <c r="D89" s="15">
        <v>229196534.54</v>
      </c>
      <c r="E89" s="16">
        <v>103507838.02</v>
      </c>
      <c r="F89" s="15">
        <f t="shared" si="14"/>
        <v>332704372.56</v>
      </c>
      <c r="G89" s="16">
        <v>332704372.56</v>
      </c>
      <c r="H89" s="16">
        <v>296199766.91</v>
      </c>
      <c r="I89" s="16">
        <f t="shared" si="13"/>
        <v>0</v>
      </c>
    </row>
    <row r="90" spans="2:9" ht="12.75">
      <c r="B90" s="13" t="s">
        <v>16</v>
      </c>
      <c r="C90" s="11"/>
      <c r="D90" s="15">
        <v>86961303.63</v>
      </c>
      <c r="E90" s="16">
        <v>86975884.44</v>
      </c>
      <c r="F90" s="15">
        <f t="shared" si="14"/>
        <v>173937188.07</v>
      </c>
      <c r="G90" s="16">
        <v>173937188.01</v>
      </c>
      <c r="H90" s="16">
        <v>158737734.51</v>
      </c>
      <c r="I90" s="16">
        <f t="shared" si="13"/>
        <v>0.06000000238418579</v>
      </c>
    </row>
    <row r="91" spans="2:9" ht="12.75">
      <c r="B91" s="13" t="s">
        <v>17</v>
      </c>
      <c r="C91" s="11"/>
      <c r="D91" s="15">
        <v>275266663.02</v>
      </c>
      <c r="E91" s="16">
        <v>43431442.97</v>
      </c>
      <c r="F91" s="15">
        <f t="shared" si="14"/>
        <v>318698105.99</v>
      </c>
      <c r="G91" s="16">
        <v>318698105.99</v>
      </c>
      <c r="H91" s="16">
        <v>318698105.99</v>
      </c>
      <c r="I91" s="16">
        <f t="shared" si="13"/>
        <v>0</v>
      </c>
    </row>
    <row r="92" spans="2:9" ht="12.75">
      <c r="B92" s="13" t="s">
        <v>18</v>
      </c>
      <c r="C92" s="11"/>
      <c r="D92" s="15">
        <v>0.01</v>
      </c>
      <c r="E92" s="16">
        <v>-0.01</v>
      </c>
      <c r="F92" s="15">
        <f t="shared" si="14"/>
        <v>0</v>
      </c>
      <c r="G92" s="16">
        <v>0</v>
      </c>
      <c r="H92" s="16">
        <v>0</v>
      </c>
      <c r="I92" s="16">
        <f t="shared" si="13"/>
        <v>0</v>
      </c>
    </row>
    <row r="93" spans="2:9" ht="12.75">
      <c r="B93" s="13" t="s">
        <v>19</v>
      </c>
      <c r="C93" s="11"/>
      <c r="D93" s="15">
        <v>96112294.76</v>
      </c>
      <c r="E93" s="16">
        <v>-3021343.17</v>
      </c>
      <c r="F93" s="15">
        <f t="shared" si="14"/>
        <v>93090951.59</v>
      </c>
      <c r="G93" s="16">
        <v>93090951.59</v>
      </c>
      <c r="H93" s="16">
        <v>93090951.59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9500000.559999999</v>
      </c>
      <c r="E94" s="15">
        <f>SUM(E95:E103)</f>
        <v>-9340096.609999998</v>
      </c>
      <c r="F94" s="15">
        <f>SUM(F95:F103)</f>
        <v>159903.95000000022</v>
      </c>
      <c r="G94" s="15">
        <f>SUM(G95:G103)</f>
        <v>140218.09</v>
      </c>
      <c r="H94" s="15">
        <f>SUM(H95:H103)</f>
        <v>86979.36</v>
      </c>
      <c r="I94" s="16">
        <f t="shared" si="13"/>
        <v>19685.86000000022</v>
      </c>
    </row>
    <row r="95" spans="2:9" ht="12.75">
      <c r="B95" s="13" t="s">
        <v>21</v>
      </c>
      <c r="C95" s="11"/>
      <c r="D95" s="15">
        <v>8000000.09</v>
      </c>
      <c r="E95" s="16">
        <v>-7999233.6</v>
      </c>
      <c r="F95" s="15">
        <f t="shared" si="14"/>
        <v>766.4900000002235</v>
      </c>
      <c r="G95" s="16">
        <v>766.49</v>
      </c>
      <c r="H95" s="16">
        <v>766.49</v>
      </c>
      <c r="I95" s="16">
        <f t="shared" si="13"/>
        <v>2.2350832296069711E-10</v>
      </c>
    </row>
    <row r="96" spans="2:9" ht="12.75">
      <c r="B96" s="13" t="s">
        <v>22</v>
      </c>
      <c r="C96" s="11"/>
      <c r="D96" s="15">
        <v>1500000.03</v>
      </c>
      <c r="E96" s="16">
        <v>-1500000.03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2.75">
      <c r="B97" s="13" t="s">
        <v>23</v>
      </c>
      <c r="C97" s="11"/>
      <c r="D97" s="15">
        <v>0.09</v>
      </c>
      <c r="E97" s="16">
        <v>-0.09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0.09</v>
      </c>
      <c r="E98" s="16">
        <v>-0.09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>
        <v>0.07</v>
      </c>
      <c r="E99" s="16">
        <v>34946.47</v>
      </c>
      <c r="F99" s="15">
        <f t="shared" si="14"/>
        <v>34946.54</v>
      </c>
      <c r="G99" s="16">
        <v>34481.53</v>
      </c>
      <c r="H99" s="16">
        <v>0</v>
      </c>
      <c r="I99" s="16">
        <f t="shared" si="13"/>
        <v>465.01000000000204</v>
      </c>
    </row>
    <row r="100" spans="2:9" ht="12.75">
      <c r="B100" s="13" t="s">
        <v>26</v>
      </c>
      <c r="C100" s="11"/>
      <c r="D100" s="15">
        <v>0.02</v>
      </c>
      <c r="E100" s="16">
        <v>-0.02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2.75">
      <c r="B101" s="13" t="s">
        <v>27</v>
      </c>
      <c r="C101" s="11"/>
      <c r="D101" s="15">
        <v>0.05</v>
      </c>
      <c r="E101" s="16">
        <v>-0.05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2.75">
      <c r="B102" s="13" t="s">
        <v>28</v>
      </c>
      <c r="C102" s="11"/>
      <c r="D102" s="15">
        <v>0.03</v>
      </c>
      <c r="E102" s="16">
        <v>-0.03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29</v>
      </c>
      <c r="C103" s="11"/>
      <c r="D103" s="15">
        <v>0.09</v>
      </c>
      <c r="E103" s="16">
        <v>124190.83</v>
      </c>
      <c r="F103" s="15">
        <f t="shared" si="14"/>
        <v>124190.92</v>
      </c>
      <c r="G103" s="16">
        <v>104970.07</v>
      </c>
      <c r="H103" s="16">
        <v>86212.87</v>
      </c>
      <c r="I103" s="16">
        <f t="shared" si="13"/>
        <v>19220.84999999999</v>
      </c>
    </row>
    <row r="104" spans="2:9" ht="12.75">
      <c r="B104" s="3" t="s">
        <v>30</v>
      </c>
      <c r="C104" s="9"/>
      <c r="D104" s="15">
        <f>SUM(D105:D113)</f>
        <v>40287690.910000004</v>
      </c>
      <c r="E104" s="15">
        <f>SUM(E105:E113)</f>
        <v>66631711.47</v>
      </c>
      <c r="F104" s="15">
        <f>SUM(F105:F113)</f>
        <v>106919402.38</v>
      </c>
      <c r="G104" s="15">
        <f>SUM(G105:G113)</f>
        <v>93492974.06</v>
      </c>
      <c r="H104" s="15">
        <f>SUM(H105:H113)</f>
        <v>88368646.17</v>
      </c>
      <c r="I104" s="16">
        <f t="shared" si="13"/>
        <v>13426428.319999993</v>
      </c>
    </row>
    <row r="105" spans="2:9" ht="12.75">
      <c r="B105" s="13" t="s">
        <v>31</v>
      </c>
      <c r="C105" s="11"/>
      <c r="D105" s="15">
        <v>29349169.23</v>
      </c>
      <c r="E105" s="16">
        <v>10071930.31</v>
      </c>
      <c r="F105" s="16">
        <f>D105+E105</f>
        <v>39421099.54</v>
      </c>
      <c r="G105" s="16">
        <v>39421099.53</v>
      </c>
      <c r="H105" s="16">
        <v>39155380.64</v>
      </c>
      <c r="I105" s="16">
        <f t="shared" si="13"/>
        <v>0.009999997913837433</v>
      </c>
    </row>
    <row r="106" spans="2:9" ht="12.75">
      <c r="B106" s="13" t="s">
        <v>32</v>
      </c>
      <c r="C106" s="11"/>
      <c r="D106" s="15">
        <v>0.09</v>
      </c>
      <c r="E106" s="16">
        <v>-0.09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2.75">
      <c r="B107" s="13" t="s">
        <v>33</v>
      </c>
      <c r="C107" s="11"/>
      <c r="D107" s="15">
        <v>5800000.09</v>
      </c>
      <c r="E107" s="16">
        <v>18058.91</v>
      </c>
      <c r="F107" s="16">
        <f t="shared" si="15"/>
        <v>5818059</v>
      </c>
      <c r="G107" s="16">
        <v>5818059</v>
      </c>
      <c r="H107" s="16">
        <v>5818059</v>
      </c>
      <c r="I107" s="16">
        <f t="shared" si="13"/>
        <v>0</v>
      </c>
    </row>
    <row r="108" spans="2:9" ht="12.75">
      <c r="B108" s="13" t="s">
        <v>34</v>
      </c>
      <c r="C108" s="11"/>
      <c r="D108" s="15">
        <v>3957689.05</v>
      </c>
      <c r="E108" s="16">
        <v>-670830.52</v>
      </c>
      <c r="F108" s="16">
        <f t="shared" si="15"/>
        <v>3286858.53</v>
      </c>
      <c r="G108" s="16">
        <v>3286858.53</v>
      </c>
      <c r="H108" s="16">
        <v>3286858.53</v>
      </c>
      <c r="I108" s="16">
        <f t="shared" si="13"/>
        <v>0</v>
      </c>
    </row>
    <row r="109" spans="2:9" ht="12.75">
      <c r="B109" s="13" t="s">
        <v>35</v>
      </c>
      <c r="C109" s="11"/>
      <c r="D109" s="15">
        <v>0.09</v>
      </c>
      <c r="E109" s="16">
        <v>13426428.22</v>
      </c>
      <c r="F109" s="16">
        <f t="shared" si="15"/>
        <v>13426428.31</v>
      </c>
      <c r="G109" s="16">
        <v>0</v>
      </c>
      <c r="H109" s="16">
        <v>0</v>
      </c>
      <c r="I109" s="16">
        <f t="shared" si="13"/>
        <v>13426428.31</v>
      </c>
    </row>
    <row r="110" spans="2:9" ht="12.75">
      <c r="B110" s="13" t="s">
        <v>36</v>
      </c>
      <c r="C110" s="11"/>
      <c r="D110" s="15">
        <v>0.1</v>
      </c>
      <c r="E110" s="16">
        <v>-0.1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0.09</v>
      </c>
      <c r="E111" s="16">
        <v>-0.09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0.07</v>
      </c>
      <c r="E112" s="16">
        <v>-0.07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1180832.1</v>
      </c>
      <c r="E113" s="16">
        <v>43786124.9</v>
      </c>
      <c r="F113" s="16">
        <f t="shared" si="15"/>
        <v>44966957</v>
      </c>
      <c r="G113" s="16">
        <v>44966957</v>
      </c>
      <c r="H113" s="16">
        <v>40108348</v>
      </c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100037037.85000001</v>
      </c>
      <c r="E114" s="15">
        <f>SUM(E115:E123)</f>
        <v>-100037037.85000001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>
        <v>0.03</v>
      </c>
      <c r="E115" s="16">
        <v>-0.03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0.01</v>
      </c>
      <c r="E117" s="16">
        <v>-0.01</v>
      </c>
      <c r="F117" s="16">
        <f t="shared" si="16"/>
        <v>0</v>
      </c>
      <c r="G117" s="16">
        <v>0</v>
      </c>
      <c r="H117" s="16">
        <v>0</v>
      </c>
      <c r="I117" s="16">
        <f t="shared" si="13"/>
        <v>0</v>
      </c>
    </row>
    <row r="118" spans="2:9" ht="12.75">
      <c r="B118" s="13" t="s">
        <v>44</v>
      </c>
      <c r="C118" s="11"/>
      <c r="D118" s="15">
        <v>0.05</v>
      </c>
      <c r="E118" s="16">
        <v>-0.05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>
        <v>100037037.75</v>
      </c>
      <c r="E119" s="16">
        <v>-100037037.75</v>
      </c>
      <c r="F119" s="16">
        <f t="shared" si="16"/>
        <v>0</v>
      </c>
      <c r="G119" s="16">
        <v>0</v>
      </c>
      <c r="H119" s="16">
        <v>0</v>
      </c>
      <c r="I119" s="16">
        <f t="shared" si="13"/>
        <v>0</v>
      </c>
    </row>
    <row r="120" spans="2:9" ht="12.75">
      <c r="B120" s="13" t="s">
        <v>46</v>
      </c>
      <c r="C120" s="11"/>
      <c r="D120" s="15">
        <v>0.01</v>
      </c>
      <c r="E120" s="16">
        <v>-0.01</v>
      </c>
      <c r="F120" s="16">
        <f t="shared" si="16"/>
        <v>0</v>
      </c>
      <c r="G120" s="16">
        <v>0</v>
      </c>
      <c r="H120" s="16">
        <v>0</v>
      </c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2405242.72</v>
      </c>
      <c r="F124" s="15">
        <f>SUM(F125:F133)</f>
        <v>2405242.72</v>
      </c>
      <c r="G124" s="15">
        <f>SUM(G125:G133)</f>
        <v>2384314.7800000003</v>
      </c>
      <c r="H124" s="15">
        <f>SUM(H125:H133)</f>
        <v>214621.78999999998</v>
      </c>
      <c r="I124" s="16">
        <f t="shared" si="13"/>
        <v>20927.939999999944</v>
      </c>
    </row>
    <row r="125" spans="2:9" ht="12.75">
      <c r="B125" s="13" t="s">
        <v>51</v>
      </c>
      <c r="C125" s="11"/>
      <c r="D125" s="15">
        <v>0</v>
      </c>
      <c r="E125" s="16">
        <v>225877.7</v>
      </c>
      <c r="F125" s="16">
        <f>D125+E125</f>
        <v>225877.7</v>
      </c>
      <c r="G125" s="16">
        <v>206977.81</v>
      </c>
      <c r="H125" s="16">
        <v>179753.77</v>
      </c>
      <c r="I125" s="16">
        <f t="shared" si="13"/>
        <v>18899.890000000014</v>
      </c>
    </row>
    <row r="126" spans="2:9" ht="12.75">
      <c r="B126" s="13" t="s">
        <v>52</v>
      </c>
      <c r="C126" s="11"/>
      <c r="D126" s="15">
        <v>0</v>
      </c>
      <c r="E126" s="16">
        <v>2144497</v>
      </c>
      <c r="F126" s="16">
        <f aca="true" t="shared" si="17" ref="F126:F133">D126+E126</f>
        <v>2144497</v>
      </c>
      <c r="G126" s="16">
        <v>2142468.95</v>
      </c>
      <c r="H126" s="16">
        <v>0</v>
      </c>
      <c r="I126" s="16">
        <f t="shared" si="13"/>
        <v>2028.0499999998137</v>
      </c>
    </row>
    <row r="127" spans="2:9" ht="12.75">
      <c r="B127" s="13" t="s">
        <v>53</v>
      </c>
      <c r="C127" s="11"/>
      <c r="D127" s="15">
        <v>0</v>
      </c>
      <c r="E127" s="16">
        <v>34868.02</v>
      </c>
      <c r="F127" s="16">
        <f t="shared" si="17"/>
        <v>34868.02</v>
      </c>
      <c r="G127" s="16">
        <v>34868.02</v>
      </c>
      <c r="H127" s="16">
        <v>34868.02</v>
      </c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8589850.34</v>
      </c>
      <c r="F134" s="15">
        <f>SUM(F135:F137)</f>
        <v>8589850.34</v>
      </c>
      <c r="G134" s="15">
        <f>SUM(G135:G137)</f>
        <v>0</v>
      </c>
      <c r="H134" s="15">
        <f>SUM(H135:H137)</f>
        <v>0</v>
      </c>
      <c r="I134" s="16">
        <f t="shared" si="13"/>
        <v>8589850.34</v>
      </c>
    </row>
    <row r="135" spans="2:9" ht="12.75">
      <c r="B135" s="13" t="s">
        <v>61</v>
      </c>
      <c r="C135" s="11"/>
      <c r="D135" s="15">
        <v>0</v>
      </c>
      <c r="E135" s="16">
        <v>1460987.06</v>
      </c>
      <c r="F135" s="16">
        <f>D135+E135</f>
        <v>1460987.06</v>
      </c>
      <c r="G135" s="16">
        <v>0</v>
      </c>
      <c r="H135" s="16">
        <v>0</v>
      </c>
      <c r="I135" s="16">
        <f t="shared" si="13"/>
        <v>1460987.06</v>
      </c>
    </row>
    <row r="136" spans="2:9" ht="12.75">
      <c r="B136" s="13" t="s">
        <v>62</v>
      </c>
      <c r="C136" s="11"/>
      <c r="D136" s="15">
        <v>0</v>
      </c>
      <c r="E136" s="16">
        <v>7128863.28</v>
      </c>
      <c r="F136" s="16">
        <f>D136+E136</f>
        <v>7128863.28</v>
      </c>
      <c r="G136" s="16">
        <v>0</v>
      </c>
      <c r="H136" s="16">
        <v>0</v>
      </c>
      <c r="I136" s="16">
        <f t="shared" si="13"/>
        <v>7128863.28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2171468479.04</v>
      </c>
      <c r="E160" s="14">
        <f t="shared" si="21"/>
        <v>851990235.47</v>
      </c>
      <c r="F160" s="14">
        <f t="shared" si="21"/>
        <v>3023458714.51</v>
      </c>
      <c r="G160" s="14">
        <f t="shared" si="21"/>
        <v>2600547553.24</v>
      </c>
      <c r="H160" s="14">
        <f t="shared" si="21"/>
        <v>2502320025.71</v>
      </c>
      <c r="I160" s="14">
        <f t="shared" si="21"/>
        <v>422911161.27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71" spans="2:9" ht="12.75">
      <c r="B171" s="43"/>
      <c r="C171" s="43"/>
      <c r="G171" s="43"/>
      <c r="H171" s="43"/>
      <c r="I171" s="43"/>
    </row>
    <row r="172" spans="2:9" s="45" customFormat="1" ht="16.5">
      <c r="B172" s="44" t="s">
        <v>89</v>
      </c>
      <c r="C172" s="44"/>
      <c r="G172" s="44" t="s">
        <v>91</v>
      </c>
      <c r="H172" s="44"/>
      <c r="I172" s="44"/>
    </row>
    <row r="173" spans="2:9" s="45" customFormat="1" ht="16.5">
      <c r="B173" s="44" t="s">
        <v>90</v>
      </c>
      <c r="C173" s="44"/>
      <c r="G173" s="44" t="s">
        <v>92</v>
      </c>
      <c r="H173" s="44"/>
      <c r="I173" s="44"/>
    </row>
  </sheetData>
  <sheetProtection/>
  <mergeCells count="16">
    <mergeCell ref="B172:C172"/>
    <mergeCell ref="B173:C173"/>
    <mergeCell ref="G172:I172"/>
    <mergeCell ref="G173:I173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66" r:id="rId1"/>
  <rowBreaks count="3" manualBreakCount="3">
    <brk id="48" max="9" man="1"/>
    <brk id="83" max="9" man="1"/>
    <brk id="123" max="9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Daniela</cp:lastModifiedBy>
  <cp:lastPrinted>2024-01-30T17:29:19Z</cp:lastPrinted>
  <dcterms:created xsi:type="dcterms:W3CDTF">2016-10-11T20:25:15Z</dcterms:created>
  <dcterms:modified xsi:type="dcterms:W3CDTF">2024-01-31T15:37:29Z</dcterms:modified>
  <cp:category/>
  <cp:version/>
  <cp:contentType/>
  <cp:contentStatus/>
</cp:coreProperties>
</file>